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" name="ID_8769E2D048724C2B82056CCB769874CB" descr="带开关弯管护栏"/>
        <xdr:cNvPicPr>
          <a:picLocks noChangeAspect="1"/>
        </xdr:cNvPicPr>
      </xdr:nvPicPr>
      <xdr:blipFill>
        <a:blip r:embed="rId1"/>
        <a:srcRect t="650" r="10275" b="6121"/>
        <a:stretch>
          <a:fillRect/>
        </a:stretch>
      </xdr:blipFill>
      <xdr:spPr>
        <a:xfrm rot="5400000">
          <a:off x="5384800" y="939800"/>
          <a:ext cx="915035" cy="1092835"/>
        </a:xfrm>
        <a:prstGeom prst="rect">
          <a:avLst/>
        </a:prstGeom>
      </xdr:spPr>
    </xdr:pic>
  </etc:cellImage>
  <etc:cellImage>
    <xdr:pic>
      <xdr:nvPicPr>
        <xdr:cNvPr id="16" name="ID_53FD8109244F41329E8FF85FF21EE884" descr="中控脚轮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0800000">
          <a:off x="5133975" y="4064000"/>
          <a:ext cx="1075055" cy="806450"/>
        </a:xfrm>
        <a:prstGeom prst="rect">
          <a:avLst/>
        </a:prstGeom>
      </xdr:spPr>
    </xdr:pic>
  </etc:cellImage>
  <etc:cellImage>
    <xdr:pic>
      <xdr:nvPicPr>
        <xdr:cNvPr id="17" name="ID_F2E51EF3245A4295816A7DDBA4065962" descr="弯管护栏支柱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0800000">
          <a:off x="5133975" y="3048000"/>
          <a:ext cx="1075055" cy="806450"/>
        </a:xfrm>
        <a:prstGeom prst="rect">
          <a:avLst/>
        </a:prstGeom>
      </xdr:spPr>
    </xdr:pic>
  </etc:cellImage>
  <etc:cellImage>
    <xdr:pic>
      <xdr:nvPicPr>
        <xdr:cNvPr id="18" name="ID_3C24CFFC6AFB4770AB478E55622E19C0" descr="骨科床吊环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0800000">
          <a:off x="5133975" y="2032000"/>
          <a:ext cx="1075055" cy="806450"/>
        </a:xfrm>
        <a:prstGeom prst="rect">
          <a:avLst/>
        </a:prstGeom>
      </xdr:spPr>
    </xdr:pic>
  </etc:cellImage>
  <etc:cellImage>
    <xdr:pic>
      <xdr:nvPicPr>
        <xdr:cNvPr id="19" name="ID_BBD13C56D7E44B37B0C6C83F4FBC7EE1" descr="摇手组件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>
          <a:off x="5133975" y="7112000"/>
          <a:ext cx="1075055" cy="806450"/>
        </a:xfrm>
        <a:prstGeom prst="rect">
          <a:avLst/>
        </a:prstGeom>
      </xdr:spPr>
    </xdr:pic>
  </etc:cellImage>
  <etc:cellImage>
    <xdr:pic>
      <xdr:nvPicPr>
        <xdr:cNvPr id="20" name="ID_FCF9F41380F9456BB934017624929F0A" descr="护栏开关下座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33975" y="6096000"/>
          <a:ext cx="1075055" cy="806450"/>
        </a:xfrm>
        <a:prstGeom prst="rect">
          <a:avLst/>
        </a:prstGeom>
      </xdr:spPr>
    </xdr:pic>
  </etc:cellImage>
  <etc:cellImage>
    <xdr:pic>
      <xdr:nvPicPr>
        <xdr:cNvPr id="21" name="ID_59DAF5EA058C454FB125C598C336D077" descr="餐桌板挂钩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133975" y="5080000"/>
          <a:ext cx="1075055" cy="806450"/>
        </a:xfrm>
        <a:prstGeom prst="rect">
          <a:avLst/>
        </a:prstGeom>
      </xdr:spPr>
    </xdr:pic>
  </etc:cellImage>
  <etc:cellImage>
    <xdr:pic>
      <xdr:nvPicPr>
        <xdr:cNvPr id="22" name="ID_C2F8A65023D945F8A86FF8640B7657EC" descr="护栏开关"/>
        <xdr:cNvPicPr>
          <a:picLocks noChangeAspect="1"/>
        </xdr:cNvPicPr>
      </xdr:nvPicPr>
      <xdr:blipFill>
        <a:blip r:embed="rId8"/>
        <a:srcRect l="23790" t="11372" b="8910"/>
        <a:stretch>
          <a:fillRect/>
        </a:stretch>
      </xdr:blipFill>
      <xdr:spPr>
        <a:xfrm rot="10800000">
          <a:off x="5133975" y="8128000"/>
          <a:ext cx="1100455" cy="863600"/>
        </a:xfrm>
        <a:prstGeom prst="rect">
          <a:avLst/>
        </a:prstGeom>
      </xdr:spPr>
    </xdr:pic>
  </etc:cellImage>
  <etc:cellImage>
    <xdr:pic>
      <xdr:nvPicPr>
        <xdr:cNvPr id="23" name="ID_48FD6F44D29246669AEBDFEDABEE028E" descr="护栏上座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33975" y="9144000"/>
          <a:ext cx="1167765" cy="875665"/>
        </a:xfrm>
        <a:prstGeom prst="rect">
          <a:avLst/>
        </a:prstGeom>
      </xdr:spPr>
    </xdr:pic>
  </etc:cellImage>
  <etc:cellImage>
    <xdr:pic>
      <xdr:nvPicPr>
        <xdr:cNvPr id="24" name="ID_2CC662F707434855B019B0B8C4EBCEAC" descr="摇手弹片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0800000">
          <a:off x="5133975" y="11176000"/>
          <a:ext cx="1167765" cy="875665"/>
        </a:xfrm>
        <a:prstGeom prst="rect">
          <a:avLst/>
        </a:prstGeom>
      </xdr:spPr>
    </xdr:pic>
  </etc:cellImage>
  <etc:cellImage>
    <xdr:pic>
      <xdr:nvPicPr>
        <xdr:cNvPr id="25" name="ID_E51DFBA3AF984377AD3672CD6109B327" descr="一字拉杆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5400000">
          <a:off x="5448300" y="12115800"/>
          <a:ext cx="792480" cy="1164590"/>
        </a:xfrm>
        <a:prstGeom prst="rect">
          <a:avLst/>
        </a:prstGeom>
      </xdr:spPr>
    </xdr:pic>
  </etc:cellImage>
  <etc:cellImage>
    <xdr:pic>
      <xdr:nvPicPr>
        <xdr:cNvPr id="26" name="ID_FEDD273CA34943CFAB6433BFA9C4102E" descr="控制手柄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0800000">
          <a:off x="5133975" y="13208000"/>
          <a:ext cx="1167765" cy="875665"/>
        </a:xfrm>
        <a:prstGeom prst="rect">
          <a:avLst/>
        </a:prstGeom>
      </xdr:spPr>
    </xdr:pic>
  </etc:cellImage>
  <etc:cellImage>
    <xdr:pic>
      <xdr:nvPicPr>
        <xdr:cNvPr id="27" name="ID_D7E55C82A68F49E4AC26A9F8C219A41B" descr="S01输液架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0800000">
          <a:off x="5133975" y="14224000"/>
          <a:ext cx="1167765" cy="8756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<sst xmlns="http://schemas.openxmlformats.org/spreadsheetml/2006/main" count="61" uniqueCount="33">
  <si>
    <t>附件1：</t>
  </si>
  <si>
    <t>货物需求及规格一览表（病床维修配件采购）</t>
  </si>
  <si>
    <t>序 号</t>
  </si>
  <si>
    <t>商品名称</t>
  </si>
  <si>
    <t>在用品牌</t>
  </si>
  <si>
    <t>型号</t>
  </si>
  <si>
    <t>实物图</t>
  </si>
  <si>
    <t>单位</t>
  </si>
  <si>
    <t>暂定数量
（2年）</t>
  </si>
  <si>
    <t>带护栏开关弯管</t>
  </si>
  <si>
    <t>厚福/HOP EFULL</t>
  </si>
  <si>
    <t>适配厚福Da358a病床</t>
  </si>
  <si>
    <t>个</t>
  </si>
  <si>
    <t>骨科床吊环</t>
  </si>
  <si>
    <t>件</t>
  </si>
  <si>
    <t>弯管护栏</t>
  </si>
  <si>
    <t>中控脚轮</t>
  </si>
  <si>
    <t>5寸/适配厚福Da358a病床</t>
  </si>
  <si>
    <t>病床餐桌板挂钩</t>
  </si>
  <si>
    <t>适配厚福T01病床餐桌</t>
  </si>
  <si>
    <t>病床护栏开关下座</t>
  </si>
  <si>
    <t>病床摇手</t>
  </si>
  <si>
    <t>护栏开关</t>
  </si>
  <si>
    <t>护栏上座</t>
  </si>
  <si>
    <t>病床摇把手弹簧片</t>
  </si>
  <si>
    <t>长51mm*宽12.2mm/适配厚福Da358a、Ch378a、Da658a病床</t>
  </si>
  <si>
    <t>片</t>
  </si>
  <si>
    <t>一字拉杆</t>
  </si>
  <si>
    <t>20*100mm/适配厚福Da358a病床</t>
  </si>
  <si>
    <t>病床控制手柄</t>
  </si>
  <si>
    <t>适配厚福Da558a病床</t>
  </si>
  <si>
    <t>点滴架</t>
  </si>
  <si>
    <t>304不锈钢/病床插入式/4钩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</si>
</sst>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A2" sqref="A2:G2"/>
    </sheetView>
  </sheetViews>
  <sheetFormatPr defaultColWidth="9" defaultRowHeight="14.25" outlineLevelCol="6"/>
  <cols>
    <col min="1" max="1" width="6.75" style="5" customWidth="1"/>
    <col min="2" max="2" width="21.875" style="5" customWidth="1"/>
    <col min="3" max="3" width="32.875" style="5" customWidth="1"/>
    <col min="4" max="4" width="14.875" style="5" customWidth="1"/>
    <col min="5" max="5" width="24.5" style="5" customWidth="1"/>
    <col min="6" max="6" width="8.875" style="5" customWidth="1"/>
    <col min="7" max="7" width="11.75" style="6" customWidth="1"/>
    <col min="8" max="16384" width="9" style="5"/>
  </cols>
  <sheetData>
    <row r="1" s="1" customFormat="1" ht="35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42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ht="38" customHeight="1" spans="1:7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11" t="s">
        <v>8</v>
      </c>
    </row>
    <row r="4" s="4" customFormat="1" ht="90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tr">
        <f>_xlfn.DISPIMG("ID_8769E2D048724C2B82056CCB769874CB",1)</f>
        <v>=DISPIMG("ID_8769E2D048724C2B82056CCB769874CB",1)</v>
      </c>
      <c r="F4" s="13" t="s">
        <v>12</v>
      </c>
      <c r="G4" s="12">
        <v>30</v>
      </c>
    </row>
    <row r="5" s="4" customFormat="1" ht="90" customHeight="1" spans="1:7">
      <c r="A5" s="12">
        <v>2</v>
      </c>
      <c r="B5" s="13" t="s">
        <v>13</v>
      </c>
      <c r="C5" s="13" t="s">
        <v>10</v>
      </c>
      <c r="D5" s="13" t="s">
        <v>11</v>
      </c>
      <c r="E5" s="13" t="str">
        <f>_xlfn.DISPIMG("ID_3C24CFFC6AFB4770AB478E55622E19C0",1)</f>
        <v>=DISPIMG("ID_3C24CFFC6AFB4770AB478E55622E19C0",1)</v>
      </c>
      <c r="F5" s="13" t="s">
        <v>14</v>
      </c>
      <c r="G5" s="12">
        <v>30</v>
      </c>
    </row>
    <row r="6" s="4" customFormat="1" ht="90" customHeight="1" spans="1:7">
      <c r="A6" s="12">
        <v>3</v>
      </c>
      <c r="B6" s="13" t="s">
        <v>15</v>
      </c>
      <c r="C6" s="13" t="s">
        <v>10</v>
      </c>
      <c r="D6" s="13" t="s">
        <v>11</v>
      </c>
      <c r="E6" s="13" t="str">
        <f>_xlfn.DISPIMG("ID_F2E51EF3245A4295816A7DDBA4065962",1)</f>
        <v>=DISPIMG("ID_F2E51EF3245A4295816A7DDBA4065962",1)</v>
      </c>
      <c r="F6" s="13" t="s">
        <v>14</v>
      </c>
      <c r="G6" s="12">
        <v>20</v>
      </c>
    </row>
    <row r="7" s="4" customFormat="1" ht="90" customHeight="1" spans="1:7">
      <c r="A7" s="12">
        <v>4</v>
      </c>
      <c r="B7" s="13" t="s">
        <v>16</v>
      </c>
      <c r="C7" s="13" t="s">
        <v>10</v>
      </c>
      <c r="D7" s="13" t="s">
        <v>17</v>
      </c>
      <c r="E7" s="13" t="str">
        <f>_xlfn.DISPIMG("ID_53FD8109244F41329E8FF85FF21EE884",1)</f>
        <v>=DISPIMG("ID_53FD8109244F41329E8FF85FF21EE884",1)</v>
      </c>
      <c r="F7" s="13" t="s">
        <v>12</v>
      </c>
      <c r="G7" s="12">
        <v>120</v>
      </c>
    </row>
    <row r="8" s="4" customFormat="1" ht="90" customHeight="1" spans="1:7">
      <c r="A8" s="12">
        <v>5</v>
      </c>
      <c r="B8" s="13" t="s">
        <v>18</v>
      </c>
      <c r="C8" s="13" t="s">
        <v>10</v>
      </c>
      <c r="D8" s="13" t="s">
        <v>19</v>
      </c>
      <c r="E8" s="13" t="str">
        <f>_xlfn.DISPIMG("ID_59DAF5EA058C454FB125C598C336D077",1)</f>
        <v>=DISPIMG("ID_59DAF5EA058C454FB125C598C336D077",1)</v>
      </c>
      <c r="F8" s="13" t="s">
        <v>12</v>
      </c>
      <c r="G8" s="12">
        <v>500</v>
      </c>
    </row>
    <row r="9" s="4" customFormat="1" ht="90" customHeight="1" spans="1:7">
      <c r="A9" s="12">
        <v>6</v>
      </c>
      <c r="B9" s="13" t="s">
        <v>20</v>
      </c>
      <c r="C9" s="13" t="s">
        <v>10</v>
      </c>
      <c r="D9" s="13" t="s">
        <v>11</v>
      </c>
      <c r="E9" s="13" t="str">
        <f>_xlfn.DISPIMG("ID_FCF9F41380F9456BB934017624929F0A",1)</f>
        <v>=DISPIMG("ID_FCF9F41380F9456BB934017624929F0A",1)</v>
      </c>
      <c r="F9" s="13" t="s">
        <v>12</v>
      </c>
      <c r="G9" s="12">
        <v>500</v>
      </c>
    </row>
    <row r="10" s="4" customFormat="1" ht="90" customHeight="1" spans="1:7">
      <c r="A10" s="12">
        <v>7</v>
      </c>
      <c r="B10" s="13" t="s">
        <v>21</v>
      </c>
      <c r="C10" s="13" t="s">
        <v>10</v>
      </c>
      <c r="D10" s="13" t="s">
        <v>11</v>
      </c>
      <c r="E10" s="13" t="str">
        <f>_xlfn.DISPIMG("ID_BBD13C56D7E44B37B0C6C83F4FBC7EE1",1)</f>
        <v>=DISPIMG("ID_BBD13C56D7E44B37B0C6C83F4FBC7EE1",1)</v>
      </c>
      <c r="F10" s="13" t="s">
        <v>12</v>
      </c>
      <c r="G10" s="12">
        <v>120</v>
      </c>
    </row>
    <row r="11" s="4" customFormat="1" ht="90" customHeight="1" spans="1:7">
      <c r="A11" s="12">
        <v>8</v>
      </c>
      <c r="B11" s="13" t="s">
        <v>22</v>
      </c>
      <c r="C11" s="13" t="s">
        <v>10</v>
      </c>
      <c r="D11" s="13" t="s">
        <v>11</v>
      </c>
      <c r="E11" s="13" t="str">
        <f>_xlfn.DISPIMG("ID_C2F8A65023D945F8A86FF8640B7657EC",1)</f>
        <v>=DISPIMG("ID_C2F8A65023D945F8A86FF8640B7657EC",1)</v>
      </c>
      <c r="F11" s="13" t="s">
        <v>12</v>
      </c>
      <c r="G11" s="12">
        <v>60</v>
      </c>
    </row>
    <row r="12" s="4" customFormat="1" ht="90" customHeight="1" spans="1:7">
      <c r="A12" s="12">
        <v>9</v>
      </c>
      <c r="B12" s="13" t="s">
        <v>23</v>
      </c>
      <c r="C12" s="13" t="s">
        <v>10</v>
      </c>
      <c r="D12" s="13" t="s">
        <v>11</v>
      </c>
      <c r="E12" s="13" t="str">
        <f>_xlfn.DISPIMG("ID_48FD6F44D29246669AEBDFEDABEE028E",1)</f>
        <v>=DISPIMG("ID_48FD6F44D29246669AEBDFEDABEE028E",1)</v>
      </c>
      <c r="F12" s="13" t="s">
        <v>12</v>
      </c>
      <c r="G12" s="12">
        <v>100</v>
      </c>
    </row>
    <row r="13" s="4" customFormat="1" ht="90" customHeight="1" spans="1:7">
      <c r="A13" s="12">
        <v>10</v>
      </c>
      <c r="B13" s="13" t="s">
        <v>24</v>
      </c>
      <c r="C13" s="13" t="s">
        <v>10</v>
      </c>
      <c r="D13" s="14" t="s">
        <v>25</v>
      </c>
      <c r="E13" s="14" t="str">
        <f>_xlfn.DISPIMG("ID_2CC662F707434855B019B0B8C4EBCEAC",1)</f>
        <v>=DISPIMG("ID_2CC662F707434855B019B0B8C4EBCEAC",1)</v>
      </c>
      <c r="F13" s="14" t="s">
        <v>26</v>
      </c>
      <c r="G13" s="12">
        <v>600</v>
      </c>
    </row>
    <row r="14" s="4" customFormat="1" ht="90" customHeight="1" spans="1:7">
      <c r="A14" s="12">
        <v>11</v>
      </c>
      <c r="B14" s="13" t="s">
        <v>27</v>
      </c>
      <c r="C14" s="13" t="s">
        <v>10</v>
      </c>
      <c r="D14" s="14" t="s">
        <v>28</v>
      </c>
      <c r="E14" s="14" t="str">
        <f>_xlfn.DISPIMG("ID_E51DFBA3AF984377AD3672CD6109B327",1)</f>
        <v>=DISPIMG("ID_E51DFBA3AF984377AD3672CD6109B327",1)</v>
      </c>
      <c r="F14" s="14" t="s">
        <v>12</v>
      </c>
      <c r="G14" s="12">
        <v>40</v>
      </c>
    </row>
    <row r="15" s="4" customFormat="1" ht="90" customHeight="1" spans="1:7">
      <c r="A15" s="12">
        <v>12</v>
      </c>
      <c r="B15" s="13" t="s">
        <v>29</v>
      </c>
      <c r="C15" s="13" t="s">
        <v>10</v>
      </c>
      <c r="D15" s="14" t="s">
        <v>30</v>
      </c>
      <c r="E15" s="14" t="str">
        <f>_xlfn.DISPIMG("ID_FEDD273CA34943CFAB6433BFA9C4102E",1)</f>
        <v>=DISPIMG("ID_FEDD273CA34943CFAB6433BFA9C4102E",1)</v>
      </c>
      <c r="F15" s="14" t="s">
        <v>12</v>
      </c>
      <c r="G15" s="12">
        <v>10</v>
      </c>
    </row>
    <row r="16" s="4" customFormat="1" ht="90" customHeight="1" spans="1:7">
      <c r="A16" s="12">
        <v>13</v>
      </c>
      <c r="B16" s="13" t="s">
        <v>31</v>
      </c>
      <c r="C16" s="13" t="s">
        <v>10</v>
      </c>
      <c r="D16" s="13" t="s">
        <v>32</v>
      </c>
      <c r="E16" s="13" t="str">
        <f>_xlfn.DISPIMG("ID_D7E55C82A68F49E4AC26A9F8C219A41B",1)</f>
        <v>=DISPIMG("ID_D7E55C82A68F49E4AC26A9F8C219A41B",1)</v>
      </c>
      <c r="F16" s="13" t="s">
        <v>12</v>
      </c>
      <c r="G16" s="12">
        <v>50</v>
      </c>
    </row>
  </sheetData>
  <mergeCells count="2">
    <mergeCell ref="A1:G1"/>
    <mergeCell ref="A2:G2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98</cp:lastModifiedBy>
  <dcterms:created xsi:type="dcterms:W3CDTF">2016-12-02T08:54:00Z</dcterms:created>
  <cp:lastPrinted>2024-06-26T06:27:00Z</cp:lastPrinted>
  <dcterms:modified xsi:type="dcterms:W3CDTF">2026-01-19T02:51:49Z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EB4CA13CF30F46C99441BBB4D8A6FB42_13</vt:lpwstr>
  </property>
  <property fmtid="{D5CDD505-2E9C-101B-9397-08002B2CF9AE}" pid="4" name="CalculationRule">
    <vt:i4>0</vt:i4>
  </property>
</Properties>
</file>